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DUARDO PADILLA H\Desktop\"/>
    </mc:Choice>
  </mc:AlternateContent>
  <bookViews>
    <workbookView xWindow="0" yWindow="0" windowWidth="28800" windowHeight="12435"/>
  </bookViews>
  <sheets>
    <sheet name="Muestra"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G19" i="1"/>
  <c r="G25" i="1" s="1"/>
  <c r="G21" i="1"/>
  <c r="G24" i="1" s="1"/>
  <c r="G22" i="1"/>
</calcChain>
</file>

<file path=xl/sharedStrings.xml><?xml version="1.0" encoding="utf-8"?>
<sst xmlns="http://schemas.openxmlformats.org/spreadsheetml/2006/main" count="121" uniqueCount="60">
  <si>
    <t>% muestra en pagos</t>
  </si>
  <si>
    <t>% Muestra en cuantia</t>
  </si>
  <si>
    <t>total pagos</t>
  </si>
  <si>
    <t>total cuantia</t>
  </si>
  <si>
    <t>numero de pagos</t>
  </si>
  <si>
    <t>cuantia muestra</t>
  </si>
  <si>
    <t>Comprobante de Egreso</t>
  </si>
  <si>
    <t>PAGO DE PRESTACION DE SERVICIOS DE SALUD A LA POBLACION POBRE NO CUBIERTA CON SUBSIDIOS A LA DEMANDA, POR URGENCIA VITAL (ARTICULO 67 LEY 715 DE 2001), DURANTE LOS MESES DE ABRIL, MAYO, JUNIO, JULIO, AGOSTO Y SEPTIEMBRE DE 2015.  SE DESCUENTA CUOTA P</t>
  </si>
  <si>
    <t>E.S.E. HOSPITAL SANDIEGO</t>
  </si>
  <si>
    <t/>
  </si>
  <si>
    <t>14/06/2016</t>
  </si>
  <si>
    <t>PRESTACION DE SERVICIOS DE SALUD EN LO NO CUBIERTO CON SUBSIDIOS A LA DEMANDA</t>
  </si>
  <si>
    <t>43847995-8</t>
  </si>
  <si>
    <t>PAGO POR CONCEPTO DE PRESTACION DE SERVICIOS DE SALUD POR URGENCIA VITAL (ARTICULO 67 LEY 715 DE 2001), EN LA ESPECIALIDAD DE OFTALMOLOGIA, DURANTE LOS MESES DE AGOSTO Y SEPTIEMBRE DE 2012, AGOSTO DE 2013, MARZO, ABRIL, MAYO, JUNIO, JULIO, SEPTIEMBRE</t>
  </si>
  <si>
    <t>CLINICA OFTALMOLOGICA DAJUD S.A.S.</t>
  </si>
  <si>
    <t>21/06/2016</t>
  </si>
  <si>
    <t xml:space="preserve"> POR CONCEPTO DE PRESTACION DE SERVICIOS DE SALUD POR URGENCIA VITAL (ARTICULO 67 LEY 715 DE 2001), DURANTE LOS MESES DE AGOSTO DE 2012, MAYO, JUNIO, JULIO, AGOSTO, SEPTIEMBRE, OCTUBRE, NOVIEMBRE Y DICIEMBRE DE 2014, A 44 PACIENTES PERTENECIENTES A L</t>
  </si>
  <si>
    <t>ONCOMEDICA S A</t>
  </si>
  <si>
    <t>PAGO POR CONCEPTO DE PRESTACION DE SERVICIOS DE SALUD POR URGENCIA VITAL (ARTICULO 67 LEY 715 DE 2001), DURANTE LOS MESES DE OCTUBRE, NOVIEMBRE Y DICIEMBRE DE 2015, ENERO, FEBRERO, MARZO Y ABRIL DE 2016, POR LA PRESTACION DE SERVICIOS DE SALUD A LA P</t>
  </si>
  <si>
    <t>01/09/2016</t>
  </si>
  <si>
    <t xml:space="preserve"> PAGO POR CONCEPTO DE PRESTACION DE SERVICIOS DE SALUD Y SUMINISTRO DE MEDICAMENTOS AUTORIZADOS POR EL CTC, DURANTE LOS MESES DE JUNIO, JULIO, AGOSTO, SEPTIEMBRE, OCTUBRE, DICIEMBRE DE 2015, Y ENERO DE 2016 A473 PACIENTES. </t>
  </si>
  <si>
    <t>MULTISUMINISTROS Y ASESORIAS S.A.S</t>
  </si>
  <si>
    <t>22/07/2016</t>
  </si>
  <si>
    <t>PAGO DE PRESTACION DE SERVICIOS DE SALUD POR URGENCIA VITAL (ARTICULO 67 LEY 715 DE 2001), DURANTE LOS MESES DE JUNIO, AGOSTO Y SEPTIEMBRE DE 2013, OCTUBRE Y NOVIEMBRE DE 2014, A 33 PACIENTES PERTENECIENTES A LA POBLACION POBRE NO CUBIERTA CON SUBSII</t>
  </si>
  <si>
    <t xml:space="preserve"> EVALUAMOS IPS LIMITADA</t>
  </si>
  <si>
    <t>02/06/2016</t>
  </si>
  <si>
    <t>PAGO DE PRESTACION DE SERVICIOS DE SALUD DE SUMINISTRO DE MEDICAMENTOS, DURANTE LOS MESES DE FEBRERO, MARZO, ABRIL Y JUNIO DE 2015, A 465 PACIENTES PERTENECIENTES A LA POBLACION POBRE NO CUBIERTA CON SUBSIDIOS A LA DEMANDA DEL DEPARTAMENTO DE CORDOBA</t>
  </si>
  <si>
    <t>MUNDIAL DE DROGAS I.P.S S.A.S</t>
  </si>
  <si>
    <t>15/06/2016</t>
  </si>
  <si>
    <t>PAGO POR CONCEPTO DE PRESTACION DE SERVICIOS DE SALUD POR URGENCIA VITAL (ARTICULO 67 LEY 715 DE 2001), DURANTE LOS MESES DE ENERO, ABRIL, MAYO Y JUNIO DE 2016, A 09 PACIENTES PERTENECIENTES A LA POBLACION POBRE NO CUBIERTA CON SUBSIDIOS A LA DEMANDA</t>
  </si>
  <si>
    <t>18/08/2016</t>
  </si>
  <si>
    <t xml:space="preserve">PAGO POR CONCEPTO  DE SERVICIOS DE REHABILITACION EN SALUD (NEUROREHABILITACION), DURANTE LOS MESES DE NOVIEMBRE Y DICIEMBRE DE 2015, PRESTADOS A 348 PACIENTES PERTENECIENTES A LA POBLACION POBRE NO ASEGURADA DEL DEPARTAMENTO DE CORDOBA. </t>
  </si>
  <si>
    <t>CRECER &amp; SONREIR UNIDAD INTEGRAL DE REHABILITACION SAS</t>
  </si>
  <si>
    <t>20/04/2016</t>
  </si>
  <si>
    <t>PAGO DE PRESTACION DE SERVICIOS DE REHABILITACION EN SALUD (NEUROREHABILITACION), DURANTE LOS MESES DE NOVIEMBRE DE 2014, FEBRERO, MARZO Y ABRIL DE 2015, PRESTADOS A 238 PACIENTES PERTENECIENTES A LA POBLACION POBRE NO ASEGURADA DEL DEPARTAMENTO DE C</t>
  </si>
  <si>
    <t>SEMILLAS DE AMOR IPS S.A.S</t>
  </si>
  <si>
    <t>04/05/2016</t>
  </si>
  <si>
    <t xml:space="preserve"> PAGO POR CONCEPTO DE PRESTACION DE SERVICIOS DE REHABILITACION EN SALUD (NEUROREHABILITACION), DURANTE LOS MESES DE ENERO, FEBRERO Y MARZO DE 2016,  PRESTADOS A 512 PACIENTES PERTENECIENTES A LA POBLACION POBRE NO ASEGURADA DEL DEPARTAMENTO DE CORDO</t>
  </si>
  <si>
    <t>30/06/2016</t>
  </si>
  <si>
    <t>PAGO DE LOS SERVICIOS A LA POBLACION POBRE NO ASEGURADA Y EVENTOS NO POS DE MEDIANA COMPLEJIDAD A CARGO DE LA SECRETARIA DE DESARROLLO DE LA SALUD DE LA GOBERNACION DE CORDOBA, CORRESPONDIENTE AL MES DE NOVIEMBRE DE 2014, PRESTADOS A 243 PACIENTES PE</t>
  </si>
  <si>
    <t>14/04/2016</t>
  </si>
  <si>
    <t>PAGO DE PRESTACION DE SERVICIOS DE SALUD POR URGENCIA VITAL (ARTICULO 67 LEY 715 DE 2001), EN LA ESPECIALIDAD DE OFTALMOLOGIA, DURANTE LOS MESES DE JUNIO, JULIO, AGOSTO, SEPTIEMBRE, OCTUBRE Y NOVIEMBRE DE 2014, ENERO, FEBRERO, MARZO Y MAYO DE 2015, A</t>
  </si>
  <si>
    <t>VISION TOTAL S.A.S</t>
  </si>
  <si>
    <t>29/04/2016</t>
  </si>
  <si>
    <t xml:space="preserve">PAGO POR CONCEPTO DE LA PRESTACION DE SERVICIOS EN SALUD (NEUROREHABILITACION), DURANTE EL MES DE FEBRERO, MARZO Y ABRIL DE 2016, PRESTADOS A 531 PACIENTES A LA POBLACION POBRE NO ASEGURADA DEL DEPARTAMENTO DE CORDOBA. </t>
  </si>
  <si>
    <t>FUNTIERRA REHABILITACION IPS LTDA</t>
  </si>
  <si>
    <t>31/05/2016</t>
  </si>
  <si>
    <t xml:space="preserve"> PAGO POR CONCEPTO DE SUMINISTRO DE MEDICAMENTOS NO POS, CONTENIDO EN 1.729.500 UNIDADES INTERNACIONALES DE 19935850-01-B02BD06 FACTOR VIII 500 UI CON VON WILLEBRAND, DURANTE EL MES DE ENERO DE 2015, A 14 PACIENTES PERTENECIENTES A LA POBLACION POBRE</t>
  </si>
  <si>
    <t>I.P.S SAN JOSE DE LA SABANA SAS</t>
  </si>
  <si>
    <t>23/05/2016</t>
  </si>
  <si>
    <t>NOM_TRANSACCION</t>
  </si>
  <si>
    <t>CONCEPTO</t>
  </si>
  <si>
    <t>VAL_CREDITO</t>
  </si>
  <si>
    <t>VAL_DEBITO</t>
  </si>
  <si>
    <t>BENEFICIARIO</t>
  </si>
  <si>
    <t>NRO_CHEQUE</t>
  </si>
  <si>
    <t>NRO_DOCUMENTO</t>
  </si>
  <si>
    <t>FEC_TRANSACCION</t>
  </si>
  <si>
    <t>NOM_CTABANCARIA</t>
  </si>
  <si>
    <t>NRO_CTABANCARIA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</si>
</sst>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_-&quot;$&quot;* #,##0_-;\-&quot;$&quot;* #,##0_-;_-&quot;$&quot;* &quot;-&quot;??_-;_-@_-"/>
    <numFmt numFmtId="165" formatCode="&quot;$&quot;\ #,##0"/>
    <numFmt numFmtId="166" formatCode="&quot;$&quot;\ #,##0.00"/>
  </numFmts>
  <fonts count="4" x14ac:knownFonts="1">
    <font>
      <sz val="11"/>
      <color theme="1"/>
      <name val="Calibri"/>
      <family val="2"/>
      <scheme val="minor"/>
    </font>
    <font>
      <sz val="11"/>
      <color theme="1"/>
      <name val="Calibri"/>
      <family val="2"/>
      <scheme val="minor"/>
    </font>
    <font>
      <sz val="8"/>
      <name val="MS Sans Serif"/>
    </font>
    <font>
      <b/>
      <sz val="8"/>
      <name val="MS Sans Serif"/>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cellStyleXfs>
  <cellXfs count="11">
    <xf numFmtId="0" fontId="0" fillId="0" borderId="0" xfId="0"/>
    <xf numFmtId="9" fontId="0" fillId="0" borderId="0" xfId="2" applyFont="1"/>
    <xf numFmtId="0" fontId="2" fillId="0" borderId="0" xfId="3" applyFont="1" applyFill="1" applyBorder="1"/>
    <xf numFmtId="164" fontId="0" fillId="0" borderId="0" xfId="1" applyNumberFormat="1" applyFont="1"/>
    <xf numFmtId="165" fontId="0" fillId="0" borderId="0" xfId="0" applyNumberFormat="1"/>
    <xf numFmtId="0" fontId="2" fillId="0" borderId="1" xfId="3" applyFont="1" applyBorder="1"/>
    <xf numFmtId="0" fontId="2" fillId="0" borderId="1" xfId="3" applyFont="1" applyBorder="1" applyAlignment="1">
      <alignment wrapText="1"/>
    </xf>
    <xf numFmtId="166" fontId="2" fillId="0" borderId="1" xfId="3" applyNumberFormat="1" applyFont="1" applyBorder="1"/>
    <xf numFmtId="165" fontId="2" fillId="0" borderId="1" xfId="3" applyNumberFormat="1" applyFont="1" applyBorder="1"/>
    <xf numFmtId="0" fontId="3" fillId="0" borderId="1" xfId="3" applyFont="1" applyBorder="1"/>
    <xf numFmtId="166" fontId="3" fillId="0" borderId="1" xfId="3" applyNumberFormat="1" applyFont="1" applyBorder="1"/>
  </cellXfs>
  <cellStyles count="4">
    <cellStyle name="Moneda" xfId="1" builtinId="4"/>
    <cellStyle name="Normal" xfId="0" builtinId="0"/>
    <cellStyle name="Normal 2"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HEVV2017\ok%20Fin%20Auditoria%20Gobernacion%202016\relacion%20pagos%20no%20pos%20pp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otal pagos efectivos"/>
      <sheetName val="completo"/>
      <sheetName val="traslados a rtefte"/>
      <sheetName val="notas credito y consignaciones"/>
    </sheetNames>
    <sheetDataSet>
      <sheetData sheetId="0"/>
      <sheetData sheetId="1">
        <row r="109">
          <cell r="G109">
            <v>9170097475</v>
          </cell>
        </row>
        <row r="110">
          <cell r="G110">
            <v>104</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tabSelected="1" workbookViewId="0">
      <selection activeCell="I22" sqref="I22"/>
    </sheetView>
  </sheetViews>
  <sheetFormatPr baseColWidth="10" defaultRowHeight="15" x14ac:dyDescent="0.25"/>
  <cols>
    <col min="5" max="5" width="0" hidden="1" customWidth="1"/>
    <col min="6" max="6" width="50.7109375" bestFit="1" customWidth="1"/>
    <col min="7" max="7" width="16" customWidth="1"/>
    <col min="8" max="8" width="0" hidden="1" customWidth="1"/>
    <col min="9" max="9" width="92.140625" customWidth="1"/>
    <col min="10" max="10" width="0" hidden="1" customWidth="1"/>
  </cols>
  <sheetData>
    <row r="1" spans="1:10" x14ac:dyDescent="0.25">
      <c r="A1" s="9" t="s">
        <v>59</v>
      </c>
      <c r="B1" s="9" t="s">
        <v>58</v>
      </c>
      <c r="C1" s="9" t="s">
        <v>57</v>
      </c>
      <c r="D1" s="9" t="s">
        <v>56</v>
      </c>
      <c r="E1" s="9" t="s">
        <v>55</v>
      </c>
      <c r="F1" s="9" t="s">
        <v>54</v>
      </c>
      <c r="G1" s="10" t="s">
        <v>53</v>
      </c>
      <c r="H1" s="10" t="s">
        <v>52</v>
      </c>
      <c r="I1" s="9" t="s">
        <v>51</v>
      </c>
      <c r="J1" s="9" t="s">
        <v>50</v>
      </c>
    </row>
    <row r="2" spans="1:10" ht="33" x14ac:dyDescent="0.25">
      <c r="A2" s="5" t="s">
        <v>12</v>
      </c>
      <c r="B2" s="5" t="s">
        <v>11</v>
      </c>
      <c r="C2" s="5" t="s">
        <v>49</v>
      </c>
      <c r="D2" s="5">
        <v>3691</v>
      </c>
      <c r="E2" s="5" t="s">
        <v>9</v>
      </c>
      <c r="F2" s="5" t="s">
        <v>48</v>
      </c>
      <c r="G2" s="8">
        <v>1486919460</v>
      </c>
      <c r="H2" s="7">
        <v>0</v>
      </c>
      <c r="I2" s="6" t="s">
        <v>47</v>
      </c>
      <c r="J2" s="5" t="s">
        <v>6</v>
      </c>
    </row>
    <row r="3" spans="1:10" ht="33" x14ac:dyDescent="0.25">
      <c r="A3" s="5" t="s">
        <v>12</v>
      </c>
      <c r="B3" s="5" t="s">
        <v>11</v>
      </c>
      <c r="C3" s="5" t="s">
        <v>46</v>
      </c>
      <c r="D3" s="5">
        <v>4138</v>
      </c>
      <c r="E3" s="5" t="s">
        <v>9</v>
      </c>
      <c r="F3" s="5" t="s">
        <v>45</v>
      </c>
      <c r="G3" s="8">
        <v>1063327500</v>
      </c>
      <c r="H3" s="7">
        <v>0</v>
      </c>
      <c r="I3" s="6" t="s">
        <v>44</v>
      </c>
      <c r="J3" s="5" t="s">
        <v>6</v>
      </c>
    </row>
    <row r="4" spans="1:10" ht="33" x14ac:dyDescent="0.25">
      <c r="A4" s="5" t="s">
        <v>12</v>
      </c>
      <c r="B4" s="5" t="s">
        <v>11</v>
      </c>
      <c r="C4" s="5" t="s">
        <v>43</v>
      </c>
      <c r="D4" s="5">
        <v>3099</v>
      </c>
      <c r="E4" s="5" t="s">
        <v>9</v>
      </c>
      <c r="F4" s="5" t="s">
        <v>42</v>
      </c>
      <c r="G4" s="8">
        <v>890408961</v>
      </c>
      <c r="H4" s="7">
        <v>0</v>
      </c>
      <c r="I4" s="6" t="s">
        <v>41</v>
      </c>
      <c r="J4" s="5" t="s">
        <v>6</v>
      </c>
    </row>
    <row r="5" spans="1:10" ht="33" x14ac:dyDescent="0.25">
      <c r="A5" s="5" t="s">
        <v>12</v>
      </c>
      <c r="B5" s="5" t="s">
        <v>11</v>
      </c>
      <c r="C5" s="5" t="s">
        <v>40</v>
      </c>
      <c r="D5" s="5">
        <v>2603</v>
      </c>
      <c r="E5" s="5" t="s">
        <v>9</v>
      </c>
      <c r="F5" s="5" t="s">
        <v>32</v>
      </c>
      <c r="G5" s="8">
        <v>865080000</v>
      </c>
      <c r="H5" s="7">
        <v>0</v>
      </c>
      <c r="I5" s="6" t="s">
        <v>39</v>
      </c>
      <c r="J5" s="5" t="s">
        <v>6</v>
      </c>
    </row>
    <row r="6" spans="1:10" ht="33" x14ac:dyDescent="0.25">
      <c r="A6" s="5" t="s">
        <v>12</v>
      </c>
      <c r="B6" s="5" t="s">
        <v>11</v>
      </c>
      <c r="C6" s="5" t="s">
        <v>38</v>
      </c>
      <c r="D6" s="5">
        <v>4997</v>
      </c>
      <c r="E6" s="5" t="s">
        <v>9</v>
      </c>
      <c r="F6" s="5" t="s">
        <v>32</v>
      </c>
      <c r="G6" s="8">
        <v>822502400</v>
      </c>
      <c r="H6" s="7">
        <v>0</v>
      </c>
      <c r="I6" s="6" t="s">
        <v>37</v>
      </c>
      <c r="J6" s="5" t="s">
        <v>6</v>
      </c>
    </row>
    <row r="7" spans="1:10" ht="33" x14ac:dyDescent="0.25">
      <c r="A7" s="5" t="s">
        <v>12</v>
      </c>
      <c r="B7" s="5" t="s">
        <v>11</v>
      </c>
      <c r="C7" s="5" t="s">
        <v>36</v>
      </c>
      <c r="D7" s="5">
        <v>3379</v>
      </c>
      <c r="E7" s="5" t="s">
        <v>9</v>
      </c>
      <c r="F7" s="5" t="s">
        <v>35</v>
      </c>
      <c r="G7" s="8">
        <v>742849625</v>
      </c>
      <c r="H7" s="7">
        <v>0</v>
      </c>
      <c r="I7" s="6" t="s">
        <v>34</v>
      </c>
      <c r="J7" s="5" t="s">
        <v>6</v>
      </c>
    </row>
    <row r="8" spans="1:10" ht="33" x14ac:dyDescent="0.25">
      <c r="A8" s="5" t="s">
        <v>12</v>
      </c>
      <c r="B8" s="5" t="s">
        <v>11</v>
      </c>
      <c r="C8" s="5" t="s">
        <v>33</v>
      </c>
      <c r="D8" s="5">
        <v>2717</v>
      </c>
      <c r="E8" s="5" t="s">
        <v>9</v>
      </c>
      <c r="F8" s="5" t="s">
        <v>32</v>
      </c>
      <c r="G8" s="8">
        <v>695935500</v>
      </c>
      <c r="H8" s="7">
        <v>0</v>
      </c>
      <c r="I8" s="6" t="s">
        <v>31</v>
      </c>
      <c r="J8" s="5" t="s">
        <v>6</v>
      </c>
    </row>
    <row r="9" spans="1:10" ht="33" x14ac:dyDescent="0.25">
      <c r="A9" s="5" t="s">
        <v>12</v>
      </c>
      <c r="B9" s="5" t="s">
        <v>11</v>
      </c>
      <c r="C9" s="5" t="s">
        <v>30</v>
      </c>
      <c r="D9" s="5">
        <v>6485</v>
      </c>
      <c r="E9" s="5" t="s">
        <v>9</v>
      </c>
      <c r="F9" s="5" t="s">
        <v>24</v>
      </c>
      <c r="G9" s="8">
        <v>566198234</v>
      </c>
      <c r="H9" s="7">
        <v>0</v>
      </c>
      <c r="I9" s="6" t="s">
        <v>29</v>
      </c>
      <c r="J9" s="5" t="s">
        <v>6</v>
      </c>
    </row>
    <row r="10" spans="1:10" ht="33" x14ac:dyDescent="0.25">
      <c r="A10" s="5" t="s">
        <v>12</v>
      </c>
      <c r="B10" s="5" t="s">
        <v>11</v>
      </c>
      <c r="C10" s="5" t="s">
        <v>28</v>
      </c>
      <c r="D10" s="5">
        <v>4786</v>
      </c>
      <c r="E10" s="5" t="s">
        <v>9</v>
      </c>
      <c r="F10" s="5" t="s">
        <v>27</v>
      </c>
      <c r="G10" s="8">
        <v>500732647</v>
      </c>
      <c r="H10" s="7">
        <v>0</v>
      </c>
      <c r="I10" s="6" t="s">
        <v>26</v>
      </c>
      <c r="J10" s="5" t="s">
        <v>6</v>
      </c>
    </row>
    <row r="11" spans="1:10" ht="33" x14ac:dyDescent="0.25">
      <c r="A11" s="5" t="s">
        <v>12</v>
      </c>
      <c r="B11" s="5" t="s">
        <v>11</v>
      </c>
      <c r="C11" s="5" t="s">
        <v>25</v>
      </c>
      <c r="D11" s="5">
        <v>4741</v>
      </c>
      <c r="E11" s="5" t="s">
        <v>9</v>
      </c>
      <c r="F11" s="5" t="s">
        <v>24</v>
      </c>
      <c r="G11" s="8">
        <v>428731175</v>
      </c>
      <c r="H11" s="7">
        <v>0</v>
      </c>
      <c r="I11" s="6" t="s">
        <v>23</v>
      </c>
      <c r="J11" s="5" t="s">
        <v>6</v>
      </c>
    </row>
    <row r="12" spans="1:10" ht="33" x14ac:dyDescent="0.25">
      <c r="A12" s="5" t="s">
        <v>12</v>
      </c>
      <c r="B12" s="5" t="s">
        <v>11</v>
      </c>
      <c r="C12" s="5" t="s">
        <v>22</v>
      </c>
      <c r="D12" s="5">
        <v>5783</v>
      </c>
      <c r="E12" s="5" t="s">
        <v>9</v>
      </c>
      <c r="F12" s="5" t="s">
        <v>21</v>
      </c>
      <c r="G12" s="8">
        <v>299173370</v>
      </c>
      <c r="H12" s="7">
        <v>0</v>
      </c>
      <c r="I12" s="6" t="s">
        <v>20</v>
      </c>
      <c r="J12" s="5" t="s">
        <v>6</v>
      </c>
    </row>
    <row r="13" spans="1:10" ht="33" x14ac:dyDescent="0.25">
      <c r="A13" s="5" t="s">
        <v>12</v>
      </c>
      <c r="B13" s="5" t="s">
        <v>11</v>
      </c>
      <c r="C13" s="5" t="s">
        <v>19</v>
      </c>
      <c r="D13" s="5">
        <v>7197</v>
      </c>
      <c r="E13" s="5" t="s">
        <v>9</v>
      </c>
      <c r="F13" s="5" t="s">
        <v>8</v>
      </c>
      <c r="G13" s="8">
        <v>199226404</v>
      </c>
      <c r="H13" s="7">
        <v>0</v>
      </c>
      <c r="I13" s="6" t="s">
        <v>18</v>
      </c>
      <c r="J13" s="5" t="s">
        <v>6</v>
      </c>
    </row>
    <row r="14" spans="1:10" ht="33" x14ac:dyDescent="0.25">
      <c r="A14" s="5" t="s">
        <v>12</v>
      </c>
      <c r="B14" s="5" t="s">
        <v>11</v>
      </c>
      <c r="C14" s="5" t="s">
        <v>15</v>
      </c>
      <c r="D14" s="5">
        <v>4859</v>
      </c>
      <c r="E14" s="5" t="s">
        <v>9</v>
      </c>
      <c r="F14" s="5" t="s">
        <v>17</v>
      </c>
      <c r="G14" s="8">
        <v>182240680</v>
      </c>
      <c r="H14" s="7">
        <v>0</v>
      </c>
      <c r="I14" s="6" t="s">
        <v>16</v>
      </c>
      <c r="J14" s="5" t="s">
        <v>6</v>
      </c>
    </row>
    <row r="15" spans="1:10" ht="33" x14ac:dyDescent="0.25">
      <c r="A15" s="5" t="s">
        <v>12</v>
      </c>
      <c r="B15" s="5" t="s">
        <v>11</v>
      </c>
      <c r="C15" s="5" t="s">
        <v>15</v>
      </c>
      <c r="D15" s="5">
        <v>4861</v>
      </c>
      <c r="E15" s="5" t="s">
        <v>9</v>
      </c>
      <c r="F15" s="5" t="s">
        <v>14</v>
      </c>
      <c r="G15" s="8">
        <v>159702529</v>
      </c>
      <c r="H15" s="7">
        <v>0</v>
      </c>
      <c r="I15" s="6" t="s">
        <v>13</v>
      </c>
      <c r="J15" s="5" t="s">
        <v>6</v>
      </c>
    </row>
    <row r="16" spans="1:10" ht="33" x14ac:dyDescent="0.25">
      <c r="A16" s="5" t="s">
        <v>12</v>
      </c>
      <c r="B16" s="5" t="s">
        <v>11</v>
      </c>
      <c r="C16" s="5" t="s">
        <v>10</v>
      </c>
      <c r="D16" s="5">
        <v>4776</v>
      </c>
      <c r="E16" s="5" t="s">
        <v>9</v>
      </c>
      <c r="F16" s="5" t="s">
        <v>8</v>
      </c>
      <c r="G16" s="8">
        <v>85311925</v>
      </c>
      <c r="H16" s="7">
        <v>0</v>
      </c>
      <c r="I16" s="6" t="s">
        <v>7</v>
      </c>
      <c r="J16" s="5" t="s">
        <v>6</v>
      </c>
    </row>
    <row r="17" spans="6:7" x14ac:dyDescent="0.25">
      <c r="G17" s="4"/>
    </row>
    <row r="18" spans="6:7" x14ac:dyDescent="0.25">
      <c r="F18" s="2" t="s">
        <v>5</v>
      </c>
      <c r="G18" s="4">
        <f>SUM(G2:G17)</f>
        <v>8988340410</v>
      </c>
    </row>
    <row r="19" spans="6:7" x14ac:dyDescent="0.25">
      <c r="F19" s="2" t="s">
        <v>4</v>
      </c>
      <c r="G19">
        <f>COUNT(G2:G16)</f>
        <v>15</v>
      </c>
    </row>
    <row r="21" spans="6:7" x14ac:dyDescent="0.25">
      <c r="F21" s="2" t="s">
        <v>3</v>
      </c>
      <c r="G21" s="3">
        <f>+'[1]total pagos efectivos'!G109</f>
        <v>9170097475</v>
      </c>
    </row>
    <row r="22" spans="6:7" x14ac:dyDescent="0.25">
      <c r="F22" s="2" t="s">
        <v>2</v>
      </c>
      <c r="G22">
        <f>+'[1]total pagos efectivos'!G110</f>
        <v>104</v>
      </c>
    </row>
    <row r="24" spans="6:7" x14ac:dyDescent="0.25">
      <c r="F24" s="2" t="s">
        <v>1</v>
      </c>
      <c r="G24" s="1">
        <f>+G18/G21</f>
        <v>0.98017937481084405</v>
      </c>
    </row>
    <row r="25" spans="6:7" x14ac:dyDescent="0.25">
      <c r="F25" s="2" t="s">
        <v>0</v>
      </c>
      <c r="G25" s="1">
        <f>+G19/G22</f>
        <v>0.14423076923076922</v>
      </c>
    </row>
  </sheetData>
  <printOptions horizontalCentered="1" verticalCentered="1"/>
  <pageMargins left="0.39370078740157483" right="0.39370078740157483" top="0.39370078740157483" bottom="0.39370078740157483" header="0" footer="0"/>
  <pageSetup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Muestra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Emiro Violet Villanueva (CGR)</dc:creator>
  <cp:lastModifiedBy>EDUARDO PADILLA H</cp:lastModifiedBy>
  <dcterms:created xsi:type="dcterms:W3CDTF">2017-08-02T21:11:22Z</dcterms:created>
  <dcterms:modified xsi:type="dcterms:W3CDTF">2018-02-27T00:54:21Z</dcterms:modified>
</cp:coreProperties>
</file>